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8000"/>
  </bookViews>
  <sheets>
    <sheet name="體育性" sheetId="2" r:id="rId1"/>
    <sheet name="學藝性" sheetId="6" r:id="rId2"/>
    <sheet name="康樂性" sheetId="7" r:id="rId3"/>
    <sheet name="服務性" sheetId="8" r:id="rId4"/>
    <sheet name="自治性" sheetId="9" r:id="rId5"/>
    <sheet name="1" sheetId="5" r:id="rId6"/>
  </sheets>
  <definedNames>
    <definedName name="_xlnm._FilterDatabase" localSheetId="5" hidden="1">'1'!$A$2:$N$18</definedName>
  </definedNames>
  <calcPr calcId="191029"/>
</workbook>
</file>

<file path=xl/calcChain.xml><?xml version="1.0" encoding="utf-8"?>
<calcChain xmlns="http://schemas.openxmlformats.org/spreadsheetml/2006/main">
  <c r="M9" i="2" l="1"/>
  <c r="M17" i="9" l="1"/>
  <c r="M18" i="9"/>
  <c r="M16" i="9"/>
  <c r="M15" i="9"/>
  <c r="M14" i="9"/>
  <c r="M13" i="9"/>
  <c r="M12" i="9"/>
  <c r="M11" i="9"/>
  <c r="M10" i="9"/>
  <c r="M9" i="9"/>
  <c r="M8" i="9"/>
  <c r="M7" i="9"/>
  <c r="M6" i="9"/>
  <c r="M5" i="9"/>
  <c r="M4" i="9"/>
  <c r="M3" i="9"/>
  <c r="M16" i="8"/>
  <c r="M15" i="8"/>
  <c r="M14" i="8"/>
  <c r="M13" i="8"/>
  <c r="M12" i="8"/>
  <c r="M11" i="8"/>
  <c r="M10" i="8"/>
  <c r="M9" i="8"/>
  <c r="M8" i="8"/>
  <c r="M7" i="8"/>
  <c r="M6" i="8"/>
  <c r="M5" i="8"/>
  <c r="M4" i="8"/>
  <c r="M3" i="8"/>
  <c r="M8" i="7"/>
  <c r="M7" i="7"/>
  <c r="M6" i="7"/>
  <c r="M5" i="7"/>
  <c r="M4" i="7"/>
  <c r="M3" i="7"/>
  <c r="N3" i="7" s="1"/>
  <c r="M14" i="6"/>
  <c r="M15" i="6"/>
  <c r="M16" i="6"/>
  <c r="M13" i="6"/>
  <c r="M12" i="6"/>
  <c r="M11" i="6"/>
  <c r="M10" i="6"/>
  <c r="M9" i="6"/>
  <c r="M8" i="6"/>
  <c r="M7" i="6"/>
  <c r="M6" i="6"/>
  <c r="M5" i="6"/>
  <c r="M4" i="6"/>
  <c r="M3" i="6"/>
  <c r="M4" i="2"/>
  <c r="M5" i="2"/>
  <c r="M6" i="2"/>
  <c r="M7" i="2"/>
  <c r="M8" i="2"/>
  <c r="M10" i="2"/>
  <c r="M11" i="2"/>
  <c r="M12" i="2"/>
  <c r="M13" i="2"/>
  <c r="M3" i="2"/>
  <c r="N3" i="2" s="1"/>
  <c r="N5" i="8" l="1"/>
  <c r="N3" i="9"/>
  <c r="N4" i="9"/>
  <c r="N16" i="9"/>
  <c r="N10" i="2"/>
  <c r="N5" i="2"/>
  <c r="N7" i="7"/>
  <c r="N8" i="9"/>
  <c r="N12" i="2"/>
  <c r="N7" i="2"/>
  <c r="N5" i="7"/>
  <c r="N3" i="8"/>
  <c r="N7" i="8"/>
  <c r="N11" i="8"/>
  <c r="N15" i="8"/>
  <c r="N5" i="9"/>
  <c r="N9" i="9"/>
  <c r="N13" i="9"/>
  <c r="N18" i="9"/>
  <c r="N9" i="8"/>
  <c r="N13" i="8"/>
  <c r="N13" i="2"/>
  <c r="N8" i="2"/>
  <c r="N4" i="2"/>
  <c r="N4" i="7"/>
  <c r="N8" i="7"/>
  <c r="N6" i="8"/>
  <c r="N10" i="8"/>
  <c r="N14" i="8"/>
  <c r="N12" i="9"/>
  <c r="N11" i="2"/>
  <c r="N6" i="2"/>
  <c r="N6" i="7"/>
  <c r="N4" i="8"/>
  <c r="N8" i="8"/>
  <c r="N12" i="8"/>
  <c r="N16" i="8"/>
  <c r="N6" i="9"/>
  <c r="N10" i="9"/>
  <c r="N14" i="9"/>
  <c r="N17" i="9"/>
  <c r="N7" i="9"/>
  <c r="N11" i="9"/>
  <c r="N15" i="9"/>
  <c r="N9" i="2"/>
  <c r="N4" i="6"/>
  <c r="N5" i="6"/>
  <c r="N13" i="6"/>
  <c r="N6" i="6"/>
  <c r="N7" i="6"/>
  <c r="N11" i="6"/>
  <c r="N15" i="6"/>
  <c r="N8" i="6"/>
  <c r="N12" i="6"/>
  <c r="N16" i="6"/>
  <c r="N9" i="6"/>
  <c r="N3" i="6"/>
  <c r="N10" i="6"/>
  <c r="N14" i="6"/>
</calcChain>
</file>

<file path=xl/sharedStrings.xml><?xml version="1.0" encoding="utf-8"?>
<sst xmlns="http://schemas.openxmlformats.org/spreadsheetml/2006/main" count="146" uniqueCount="93">
  <si>
    <t>企劃書繳交</t>
    <phoneticPr fontId="1" type="noConversion"/>
  </si>
  <si>
    <t>資料繳交</t>
    <phoneticPr fontId="1" type="noConversion"/>
  </si>
  <si>
    <t>會議出席</t>
    <phoneticPr fontId="1" type="noConversion"/>
  </si>
  <si>
    <t>活動及社團稽查</t>
    <phoneticPr fontId="1" type="noConversion"/>
  </si>
  <si>
    <t>場地器材借還與維護</t>
    <phoneticPr fontId="1" type="noConversion"/>
  </si>
  <si>
    <t>體育性</t>
    <phoneticPr fontId="1" type="noConversion"/>
  </si>
  <si>
    <t>自治性</t>
    <phoneticPr fontId="1" type="noConversion"/>
  </si>
  <si>
    <t>規劃與執行</t>
    <phoneticPr fontId="1" type="noConversion"/>
  </si>
  <si>
    <t>特色與績效</t>
    <phoneticPr fontId="1" type="noConversion"/>
  </si>
  <si>
    <t>總成績</t>
    <phoneticPr fontId="1" type="noConversion"/>
  </si>
  <si>
    <t>名次</t>
    <phoneticPr fontId="1" type="noConversion"/>
  </si>
  <si>
    <t>學藝性</t>
    <phoneticPr fontId="1" type="noConversion"/>
  </si>
  <si>
    <t>資源管理</t>
    <phoneticPr fontId="1" type="noConversion"/>
  </si>
  <si>
    <t>組織運作</t>
    <phoneticPr fontId="1" type="noConversion"/>
  </si>
  <si>
    <t>跆拳道社</t>
    <phoneticPr fontId="1" type="noConversion"/>
  </si>
  <si>
    <t>籃球社</t>
    <phoneticPr fontId="1" type="noConversion"/>
  </si>
  <si>
    <t>羽球社</t>
    <phoneticPr fontId="1" type="noConversion"/>
  </si>
  <si>
    <t>桌球社</t>
    <phoneticPr fontId="1" type="noConversion"/>
  </si>
  <si>
    <t>排球社</t>
    <phoneticPr fontId="1" type="noConversion"/>
  </si>
  <si>
    <t>網球社</t>
    <phoneticPr fontId="1" type="noConversion"/>
  </si>
  <si>
    <t>運促社</t>
    <phoneticPr fontId="1" type="noConversion"/>
  </si>
  <si>
    <t>健身社</t>
    <phoneticPr fontId="1" type="noConversion"/>
  </si>
  <si>
    <t>瑜珈社</t>
    <phoneticPr fontId="1" type="noConversion"/>
  </si>
  <si>
    <t>機研社</t>
    <phoneticPr fontId="1" type="noConversion"/>
  </si>
  <si>
    <t>飛鏢社</t>
    <phoneticPr fontId="1" type="noConversion"/>
  </si>
  <si>
    <t>巧藝社</t>
    <phoneticPr fontId="1" type="noConversion"/>
  </si>
  <si>
    <t>戲劇社</t>
    <phoneticPr fontId="1" type="noConversion"/>
  </si>
  <si>
    <t>聖經真理研究社</t>
    <phoneticPr fontId="1" type="noConversion"/>
  </si>
  <si>
    <t>魔術社</t>
    <phoneticPr fontId="1" type="noConversion"/>
  </si>
  <si>
    <t>咖啡社</t>
    <phoneticPr fontId="1" type="noConversion"/>
  </si>
  <si>
    <t>動漫社</t>
    <phoneticPr fontId="1" type="noConversion"/>
  </si>
  <si>
    <t>佛學社</t>
    <phoneticPr fontId="1" type="noConversion"/>
  </si>
  <si>
    <t>開心學烘焙坊</t>
    <phoneticPr fontId="1" type="noConversion"/>
  </si>
  <si>
    <t>尋音社</t>
    <phoneticPr fontId="1" type="noConversion"/>
  </si>
  <si>
    <t>氣球社</t>
    <phoneticPr fontId="1" type="noConversion"/>
  </si>
  <si>
    <t>3D數位社</t>
    <phoneticPr fontId="1" type="noConversion"/>
  </si>
  <si>
    <t>故事fun創意社</t>
    <phoneticPr fontId="1" type="noConversion"/>
  </si>
  <si>
    <t>茶藝社</t>
    <phoneticPr fontId="1" type="noConversion"/>
  </si>
  <si>
    <t>繪畫藝術社</t>
    <phoneticPr fontId="1" type="noConversion"/>
  </si>
  <si>
    <t>弦樂社</t>
    <phoneticPr fontId="1" type="noConversion"/>
  </si>
  <si>
    <t>國樂社</t>
    <phoneticPr fontId="1" type="noConversion"/>
  </si>
  <si>
    <t>熱音社</t>
    <phoneticPr fontId="1" type="noConversion"/>
  </si>
  <si>
    <t>吉他社</t>
    <phoneticPr fontId="1" type="noConversion"/>
  </si>
  <si>
    <t>管樂社</t>
    <phoneticPr fontId="1" type="noConversion"/>
  </si>
  <si>
    <t>羅浮群</t>
    <phoneticPr fontId="1" type="noConversion"/>
  </si>
  <si>
    <t>慈青社</t>
    <phoneticPr fontId="1" type="noConversion"/>
  </si>
  <si>
    <t>春暉社</t>
    <phoneticPr fontId="1" type="noConversion"/>
  </si>
  <si>
    <t>保衛特攻隊</t>
    <phoneticPr fontId="1" type="noConversion"/>
  </si>
  <si>
    <t>崇青社</t>
    <phoneticPr fontId="1" type="noConversion"/>
  </si>
  <si>
    <t>環保志工社</t>
    <phoneticPr fontId="1" type="noConversion"/>
  </si>
  <si>
    <t>道安社</t>
    <phoneticPr fontId="1" type="noConversion"/>
  </si>
  <si>
    <t>人生探索社</t>
    <phoneticPr fontId="1" type="noConversion"/>
  </si>
  <si>
    <t>救護志工隊</t>
    <phoneticPr fontId="1" type="noConversion"/>
  </si>
  <si>
    <t>視光健檢社</t>
    <phoneticPr fontId="1" type="noConversion"/>
  </si>
  <si>
    <t>僑生社</t>
    <phoneticPr fontId="1" type="noConversion"/>
  </si>
  <si>
    <t>醫技系</t>
    <phoneticPr fontId="1" type="noConversion"/>
  </si>
  <si>
    <t>醫放系</t>
    <phoneticPr fontId="1" type="noConversion"/>
  </si>
  <si>
    <t>醫管系</t>
    <phoneticPr fontId="1" type="noConversion"/>
  </si>
  <si>
    <t>護理系</t>
    <phoneticPr fontId="1" type="noConversion"/>
  </si>
  <si>
    <t>牙技系</t>
    <phoneticPr fontId="1" type="noConversion"/>
  </si>
  <si>
    <t>食科系</t>
    <phoneticPr fontId="1" type="noConversion"/>
  </si>
  <si>
    <t>兒教系</t>
    <phoneticPr fontId="1" type="noConversion"/>
  </si>
  <si>
    <t>應外系</t>
    <phoneticPr fontId="1" type="noConversion"/>
  </si>
  <si>
    <t>行銷系</t>
    <phoneticPr fontId="1" type="noConversion"/>
  </si>
  <si>
    <t>國企系</t>
    <phoneticPr fontId="1" type="noConversion"/>
  </si>
  <si>
    <t>環安系</t>
    <phoneticPr fontId="1" type="noConversion"/>
  </si>
  <si>
    <t>老照系</t>
    <phoneticPr fontId="1" type="noConversion"/>
  </si>
  <si>
    <t>視光系</t>
    <phoneticPr fontId="1" type="noConversion"/>
  </si>
  <si>
    <t>資管系</t>
    <phoneticPr fontId="1" type="noConversion"/>
  </si>
  <si>
    <t>總成績</t>
    <phoneticPr fontId="1" type="noConversion"/>
  </si>
  <si>
    <t>簡報評比</t>
    <phoneticPr fontId="1" type="noConversion"/>
  </si>
  <si>
    <t>特色簡報</t>
    <phoneticPr fontId="1" type="noConversion"/>
  </si>
  <si>
    <t>特色簡報</t>
    <phoneticPr fontId="1" type="noConversion"/>
  </si>
  <si>
    <t>中臺科大109-1全校社團評鑑分數-體育性</t>
    <phoneticPr fontId="1" type="noConversion"/>
  </si>
  <si>
    <t>憨吉國際志工隊</t>
    <phoneticPr fontId="1" type="noConversion"/>
  </si>
  <si>
    <t>親善大使社</t>
    <phoneticPr fontId="1" type="noConversion"/>
  </si>
  <si>
    <t>愛學習志工服務隊</t>
    <phoneticPr fontId="1" type="noConversion"/>
  </si>
  <si>
    <t>逐夢職涯大使社</t>
    <phoneticPr fontId="1" type="noConversion"/>
  </si>
  <si>
    <t>宿治會</t>
    <phoneticPr fontId="1" type="noConversion"/>
  </si>
  <si>
    <t>中臺科大109-1全校社團評鑑分數-自治性</t>
    <phoneticPr fontId="1" type="noConversion"/>
  </si>
  <si>
    <t>平時考核</t>
    <phoneticPr fontId="1" type="noConversion"/>
  </si>
  <si>
    <t>社團資料保存與資訊管理方面</t>
    <phoneticPr fontId="1" type="noConversion"/>
  </si>
  <si>
    <t>組織運作方面</t>
    <phoneticPr fontId="1" type="noConversion"/>
  </si>
  <si>
    <t>財務方面</t>
    <phoneticPr fontId="1" type="noConversion"/>
  </si>
  <si>
    <t>規劃與執行</t>
    <phoneticPr fontId="1" type="noConversion"/>
  </si>
  <si>
    <t>中臺科大109-1全校社團評鑑分數-學藝性</t>
    <phoneticPr fontId="1" type="noConversion"/>
  </si>
  <si>
    <t>中臺科大109-1全校社團評鑑分數-康樂性</t>
    <phoneticPr fontId="1" type="noConversion"/>
  </si>
  <si>
    <t>康樂性</t>
    <phoneticPr fontId="1" type="noConversion"/>
  </si>
  <si>
    <t>熱舞社</t>
    <phoneticPr fontId="1" type="noConversion"/>
  </si>
  <si>
    <t>中臺科大109-1全校社團評鑑分數-服務性</t>
    <phoneticPr fontId="1" type="noConversion"/>
  </si>
  <si>
    <t>服務性</t>
    <phoneticPr fontId="1" type="noConversion"/>
  </si>
  <si>
    <t>中臺科大109-1全校社團評鑑分數-自治性</t>
    <phoneticPr fontId="1" type="noConversion"/>
  </si>
  <si>
    <t>自治性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</si>
</sst>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4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6" xfId="0" applyFont="1" applyFill="1" applyBorder="1"/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/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2" fillId="0" borderId="0" xfId="0" applyFont="1" applyBorder="1" applyAlignment="1"/>
    <xf numFmtId="0" fontId="2" fillId="0" borderId="10" xfId="0" applyFont="1" applyBorder="1" applyAlignment="1"/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zoomScale="94" zoomScaleNormal="85" workbookViewId="0">
      <selection activeCell="N8" sqref="N8"/>
    </sheetView>
  </sheetViews>
  <sheetFormatPr defaultColWidth="9" defaultRowHeight="19.5" x14ac:dyDescent="0.3"/>
  <cols>
    <col min="1" max="1" width="12.125" style="1" customWidth="1"/>
    <col min="2" max="2" width="8.625" style="1" customWidth="1"/>
    <col min="3" max="3" width="7.125" style="1" customWidth="1"/>
    <col min="4" max="4" width="2.875" style="1" customWidth="1"/>
    <col min="5" max="5" width="18" style="1" hidden="1" customWidth="1"/>
    <col min="6" max="6" width="1.125" style="1" hidden="1" customWidth="1"/>
    <col min="7" max="7" width="15" style="1" customWidth="1"/>
    <col min="8" max="8" width="33.875" style="1" customWidth="1"/>
    <col min="9" max="9" width="12.125" style="1" customWidth="1"/>
    <col min="10" max="11" width="13.625" style="1" customWidth="1"/>
    <col min="12" max="12" width="10.625" style="1" customWidth="1"/>
    <col min="13" max="16384" width="9" style="1"/>
  </cols>
  <sheetData>
    <row r="1" spans="1:14" x14ac:dyDescent="0.3">
      <c r="A1" s="32" t="s">
        <v>73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3">
      <c r="A2" s="10" t="s">
        <v>5</v>
      </c>
      <c r="B2" s="33" t="s">
        <v>80</v>
      </c>
      <c r="C2" s="34"/>
      <c r="D2" s="34"/>
      <c r="E2" s="34"/>
      <c r="F2" s="35"/>
      <c r="G2" s="15" t="s">
        <v>82</v>
      </c>
      <c r="H2" s="15" t="s">
        <v>81</v>
      </c>
      <c r="I2" s="15" t="s">
        <v>83</v>
      </c>
      <c r="J2" s="11" t="s">
        <v>84</v>
      </c>
      <c r="K2" s="15" t="s">
        <v>8</v>
      </c>
      <c r="L2" s="11" t="s">
        <v>72</v>
      </c>
      <c r="M2" s="15" t="s">
        <v>9</v>
      </c>
      <c r="N2" s="15" t="s">
        <v>10</v>
      </c>
    </row>
    <row r="3" spans="1:14" x14ac:dyDescent="0.3">
      <c r="A3" s="4" t="s">
        <v>20</v>
      </c>
      <c r="B3" s="31">
        <v>18.399999999999999</v>
      </c>
      <c r="C3" s="31"/>
      <c r="D3" s="31"/>
      <c r="E3" s="31"/>
      <c r="F3" s="31"/>
      <c r="G3" s="3">
        <v>17.5</v>
      </c>
      <c r="H3" s="3">
        <v>8.5</v>
      </c>
      <c r="I3" s="3">
        <v>9</v>
      </c>
      <c r="J3" s="3">
        <v>13</v>
      </c>
      <c r="K3" s="3">
        <v>13.5</v>
      </c>
      <c r="L3" s="3">
        <v>27.5</v>
      </c>
      <c r="M3" s="3">
        <f t="shared" ref="M3:M9" si="0">SUM(B3:L3)</f>
        <v>107.4</v>
      </c>
      <c r="N3" s="3">
        <f>_xlfn.RANK.EQ(M3,$M$3:$M$13)</f>
        <v>1</v>
      </c>
    </row>
    <row r="4" spans="1:14" x14ac:dyDescent="0.3">
      <c r="A4" s="4" t="s">
        <v>14</v>
      </c>
      <c r="B4" s="31">
        <v>16.2</v>
      </c>
      <c r="C4" s="31"/>
      <c r="D4" s="31"/>
      <c r="E4" s="31"/>
      <c r="F4" s="31"/>
      <c r="G4" s="3">
        <v>16</v>
      </c>
      <c r="H4" s="3">
        <v>8</v>
      </c>
      <c r="I4" s="3">
        <v>8</v>
      </c>
      <c r="J4" s="3">
        <v>10.5</v>
      </c>
      <c r="K4" s="3">
        <v>10</v>
      </c>
      <c r="L4" s="3">
        <v>24</v>
      </c>
      <c r="M4" s="3">
        <f t="shared" si="0"/>
        <v>92.7</v>
      </c>
      <c r="N4" s="3">
        <f t="shared" ref="N4:N13" si="1">_xlfn.RANK.EQ(M4,$M$3:$M$13)</f>
        <v>2</v>
      </c>
    </row>
    <row r="5" spans="1:14" x14ac:dyDescent="0.3">
      <c r="A5" s="4" t="s">
        <v>17</v>
      </c>
      <c r="B5" s="31">
        <v>8.9</v>
      </c>
      <c r="C5" s="31"/>
      <c r="D5" s="31"/>
      <c r="E5" s="31"/>
      <c r="F5" s="31"/>
      <c r="G5" s="3">
        <v>13</v>
      </c>
      <c r="H5" s="3">
        <v>7</v>
      </c>
      <c r="I5" s="3">
        <v>7</v>
      </c>
      <c r="J5" s="3">
        <v>8.5</v>
      </c>
      <c r="K5" s="3">
        <v>7</v>
      </c>
      <c r="L5" s="3">
        <v>20</v>
      </c>
      <c r="M5" s="3">
        <f t="shared" si="0"/>
        <v>71.400000000000006</v>
      </c>
      <c r="N5" s="3">
        <f t="shared" si="1"/>
        <v>6</v>
      </c>
    </row>
    <row r="6" spans="1:14" x14ac:dyDescent="0.3">
      <c r="A6" s="4" t="s">
        <v>21</v>
      </c>
      <c r="B6" s="31">
        <v>13.6</v>
      </c>
      <c r="C6" s="31"/>
      <c r="D6" s="31"/>
      <c r="E6" s="31"/>
      <c r="F6" s="31"/>
      <c r="G6" s="3">
        <v>12</v>
      </c>
      <c r="H6" s="3">
        <v>6</v>
      </c>
      <c r="I6" s="3">
        <v>6</v>
      </c>
      <c r="J6" s="3">
        <v>8</v>
      </c>
      <c r="K6" s="3">
        <v>7</v>
      </c>
      <c r="L6" s="3">
        <v>23</v>
      </c>
      <c r="M6" s="3">
        <f t="shared" si="0"/>
        <v>75.599999999999994</v>
      </c>
      <c r="N6" s="3">
        <f t="shared" si="1"/>
        <v>4</v>
      </c>
    </row>
    <row r="7" spans="1:14" x14ac:dyDescent="0.3">
      <c r="A7" s="4" t="s">
        <v>22</v>
      </c>
      <c r="B7" s="31">
        <v>16.2</v>
      </c>
      <c r="C7" s="31"/>
      <c r="D7" s="31"/>
      <c r="E7" s="31"/>
      <c r="F7" s="31"/>
      <c r="G7" s="3">
        <v>13</v>
      </c>
      <c r="H7" s="3">
        <v>6</v>
      </c>
      <c r="I7" s="3">
        <v>6</v>
      </c>
      <c r="J7" s="3">
        <v>8</v>
      </c>
      <c r="K7" s="3">
        <v>7</v>
      </c>
      <c r="L7" s="3">
        <v>0</v>
      </c>
      <c r="M7" s="3">
        <f t="shared" si="0"/>
        <v>56.2</v>
      </c>
      <c r="N7" s="3">
        <f t="shared" si="1"/>
        <v>8</v>
      </c>
    </row>
    <row r="8" spans="1:14" x14ac:dyDescent="0.3">
      <c r="A8" s="4" t="s">
        <v>18</v>
      </c>
      <c r="B8" s="31">
        <v>15.4</v>
      </c>
      <c r="C8" s="31"/>
      <c r="D8" s="31"/>
      <c r="E8" s="31"/>
      <c r="F8" s="31"/>
      <c r="G8" s="3">
        <v>13</v>
      </c>
      <c r="H8" s="3">
        <v>6</v>
      </c>
      <c r="I8" s="3">
        <v>6</v>
      </c>
      <c r="J8" s="3">
        <v>8</v>
      </c>
      <c r="K8" s="3">
        <v>7</v>
      </c>
      <c r="L8" s="3">
        <v>23</v>
      </c>
      <c r="M8" s="3">
        <f t="shared" si="0"/>
        <v>78.400000000000006</v>
      </c>
      <c r="N8" s="3">
        <f t="shared" si="1"/>
        <v>3</v>
      </c>
    </row>
    <row r="9" spans="1:14" x14ac:dyDescent="0.3">
      <c r="A9" s="4" t="s">
        <v>15</v>
      </c>
      <c r="B9" s="31">
        <v>14.3</v>
      </c>
      <c r="C9" s="31"/>
      <c r="D9" s="31"/>
      <c r="E9" s="31"/>
      <c r="F9" s="31"/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f t="shared" si="0"/>
        <v>14.3</v>
      </c>
      <c r="N9" s="3">
        <f t="shared" si="1"/>
        <v>11</v>
      </c>
    </row>
    <row r="10" spans="1:14" x14ac:dyDescent="0.3">
      <c r="A10" s="4" t="s">
        <v>19</v>
      </c>
      <c r="B10" s="31">
        <v>11.8</v>
      </c>
      <c r="C10" s="31"/>
      <c r="D10" s="31"/>
      <c r="E10" s="31"/>
      <c r="F10" s="31"/>
      <c r="G10" s="3">
        <v>13</v>
      </c>
      <c r="H10" s="3">
        <v>6</v>
      </c>
      <c r="I10" s="3">
        <v>6</v>
      </c>
      <c r="J10" s="3">
        <v>8</v>
      </c>
      <c r="K10" s="3">
        <v>7</v>
      </c>
      <c r="L10" s="3">
        <v>19</v>
      </c>
      <c r="M10" s="3">
        <f>SUM(B10:L10)</f>
        <v>70.8</v>
      </c>
      <c r="N10" s="3">
        <f t="shared" si="1"/>
        <v>7</v>
      </c>
    </row>
    <row r="11" spans="1:14" x14ac:dyDescent="0.3">
      <c r="A11" s="4" t="s">
        <v>16</v>
      </c>
      <c r="B11" s="31">
        <v>15.7</v>
      </c>
      <c r="C11" s="31"/>
      <c r="D11" s="31"/>
      <c r="E11" s="31"/>
      <c r="F11" s="31"/>
      <c r="G11" s="3">
        <v>14</v>
      </c>
      <c r="H11" s="3">
        <v>6</v>
      </c>
      <c r="I11" s="3">
        <v>6</v>
      </c>
      <c r="J11" s="3">
        <v>8</v>
      </c>
      <c r="K11" s="3">
        <v>7</v>
      </c>
      <c r="L11" s="3">
        <v>18</v>
      </c>
      <c r="M11" s="3">
        <f>SUM(B11:L11)</f>
        <v>74.7</v>
      </c>
      <c r="N11" s="3">
        <f t="shared" si="1"/>
        <v>5</v>
      </c>
    </row>
    <row r="12" spans="1:14" x14ac:dyDescent="0.3">
      <c r="A12" s="4" t="s">
        <v>23</v>
      </c>
      <c r="B12" s="31">
        <v>11.5</v>
      </c>
      <c r="C12" s="31"/>
      <c r="D12" s="31"/>
      <c r="E12" s="31"/>
      <c r="F12" s="31"/>
      <c r="G12" s="3">
        <v>10</v>
      </c>
      <c r="H12" s="3">
        <v>5</v>
      </c>
      <c r="I12" s="3">
        <v>0</v>
      </c>
      <c r="J12" s="3">
        <v>0</v>
      </c>
      <c r="K12" s="3">
        <v>0</v>
      </c>
      <c r="L12" s="3">
        <v>0</v>
      </c>
      <c r="M12" s="3">
        <f>SUM(B12:L12)</f>
        <v>26.5</v>
      </c>
      <c r="N12" s="3">
        <f t="shared" si="1"/>
        <v>10</v>
      </c>
    </row>
    <row r="13" spans="1:14" x14ac:dyDescent="0.3">
      <c r="A13" s="4" t="s">
        <v>24</v>
      </c>
      <c r="B13" s="31">
        <v>11.4</v>
      </c>
      <c r="C13" s="31"/>
      <c r="D13" s="31"/>
      <c r="E13" s="31"/>
      <c r="F13" s="31"/>
      <c r="G13" s="3">
        <v>14</v>
      </c>
      <c r="H13" s="3">
        <v>6</v>
      </c>
      <c r="I13" s="3">
        <v>6</v>
      </c>
      <c r="J13" s="3">
        <v>8.5</v>
      </c>
      <c r="K13" s="3">
        <v>7</v>
      </c>
      <c r="L13" s="3">
        <v>0</v>
      </c>
      <c r="M13" s="3">
        <f>SUM(B13:L13)</f>
        <v>52.9</v>
      </c>
      <c r="N13" s="3">
        <f t="shared" si="1"/>
        <v>9</v>
      </c>
    </row>
    <row r="14" spans="1:14" x14ac:dyDescent="0.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x14ac:dyDescent="0.3">
      <c r="A15" s="7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4" x14ac:dyDescent="0.3">
      <c r="A16" s="8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</sheetData>
  <sheetProtection algorithmName="SHA-512" hashValue="s5B4j1vq3Kuft6vWbmu+21Dvjggxve/Qc9qLZKkViSE33g7+1jPZO1JjMOFmEU+QLpieUVBXW4Q4vpjQfXlrLg==" saltValue="b0Qi9kRBWMElXutvYtAehw==" spinCount="100000" sheet="1" objects="1" scenarios="1"/>
  <sortState ref="A3:N16">
    <sortCondition descending="1" ref="M2"/>
  </sortState>
  <mergeCells count="13">
    <mergeCell ref="B12:F12"/>
    <mergeCell ref="B13:F13"/>
    <mergeCell ref="A1:N1"/>
    <mergeCell ref="B7:F7"/>
    <mergeCell ref="B8:F8"/>
    <mergeCell ref="B9:F9"/>
    <mergeCell ref="B10:F10"/>
    <mergeCell ref="B11:F11"/>
    <mergeCell ref="B2:F2"/>
    <mergeCell ref="B3:F3"/>
    <mergeCell ref="B4:F4"/>
    <mergeCell ref="B5:F5"/>
    <mergeCell ref="B6:F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zoomScale="117" zoomScaleNormal="85" workbookViewId="0">
      <selection activeCell="L4" sqref="L4"/>
    </sheetView>
  </sheetViews>
  <sheetFormatPr defaultColWidth="9" defaultRowHeight="16.5" x14ac:dyDescent="0.25"/>
  <cols>
    <col min="1" max="1" width="18.625" style="17" customWidth="1"/>
    <col min="2" max="2" width="9" style="17"/>
    <col min="3" max="3" width="7.125" style="17" customWidth="1"/>
    <col min="4" max="4" width="2.5" style="17" hidden="1" customWidth="1"/>
    <col min="5" max="6" width="9" style="17" hidden="1" customWidth="1"/>
    <col min="7" max="7" width="17.5" style="17" customWidth="1"/>
    <col min="8" max="8" width="22.125" style="17" customWidth="1"/>
    <col min="9" max="9" width="11.625" style="17" customWidth="1"/>
    <col min="10" max="11" width="13.125" style="17" customWidth="1"/>
    <col min="12" max="12" width="12.625" style="17" customWidth="1"/>
    <col min="13" max="16384" width="9" style="17"/>
  </cols>
  <sheetData>
    <row r="1" spans="1:14" ht="19.5" x14ac:dyDescent="0.25">
      <c r="A1" s="37" t="s">
        <v>85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19.5" x14ac:dyDescent="0.25">
      <c r="A2" s="15" t="s">
        <v>11</v>
      </c>
      <c r="B2" s="33" t="s">
        <v>80</v>
      </c>
      <c r="C2" s="34"/>
      <c r="D2" s="34"/>
      <c r="E2" s="34"/>
      <c r="F2" s="35"/>
      <c r="G2" s="15" t="s">
        <v>82</v>
      </c>
      <c r="H2" s="15" t="s">
        <v>81</v>
      </c>
      <c r="I2" s="15" t="s">
        <v>83</v>
      </c>
      <c r="J2" s="11" t="s">
        <v>84</v>
      </c>
      <c r="K2" s="15" t="s">
        <v>8</v>
      </c>
      <c r="L2" s="11" t="s">
        <v>71</v>
      </c>
      <c r="M2" s="15" t="s">
        <v>9</v>
      </c>
      <c r="N2" s="15" t="s">
        <v>10</v>
      </c>
    </row>
    <row r="3" spans="1:14" ht="19.5" x14ac:dyDescent="0.25">
      <c r="A3" s="4" t="s">
        <v>31</v>
      </c>
      <c r="B3" s="36">
        <v>15.2</v>
      </c>
      <c r="C3" s="36"/>
      <c r="D3" s="36"/>
      <c r="E3" s="36"/>
      <c r="F3" s="36"/>
      <c r="G3" s="18">
        <v>16</v>
      </c>
      <c r="H3" s="18">
        <v>8</v>
      </c>
      <c r="I3" s="18">
        <v>9</v>
      </c>
      <c r="J3" s="18">
        <v>13</v>
      </c>
      <c r="K3" s="18">
        <v>13</v>
      </c>
      <c r="L3" s="18">
        <v>29</v>
      </c>
      <c r="M3" s="4">
        <f t="shared" ref="M3:M13" si="0">SUM(B3:L3)</f>
        <v>103.2</v>
      </c>
      <c r="N3" s="4">
        <f>_xlfn.RANK.EQ(M3,$M$3:$M$16)</f>
        <v>1</v>
      </c>
    </row>
    <row r="4" spans="1:14" ht="19.5" x14ac:dyDescent="0.25">
      <c r="A4" s="4" t="s">
        <v>30</v>
      </c>
      <c r="B4" s="36">
        <v>18.8</v>
      </c>
      <c r="C4" s="36"/>
      <c r="D4" s="36"/>
      <c r="E4" s="36"/>
      <c r="F4" s="36"/>
      <c r="G4" s="18">
        <v>17</v>
      </c>
      <c r="H4" s="18">
        <v>0</v>
      </c>
      <c r="I4" s="18">
        <v>8</v>
      </c>
      <c r="J4" s="18">
        <v>10</v>
      </c>
      <c r="K4" s="18">
        <v>8</v>
      </c>
      <c r="L4" s="18">
        <v>25</v>
      </c>
      <c r="M4" s="4">
        <f t="shared" si="0"/>
        <v>86.8</v>
      </c>
      <c r="N4" s="16">
        <f t="shared" ref="N4:N16" si="1">_xlfn.RANK.EQ(M4,$M$3:$M$16)</f>
        <v>2</v>
      </c>
    </row>
    <row r="5" spans="1:14" ht="19.5" x14ac:dyDescent="0.25">
      <c r="A5" s="4" t="s">
        <v>34</v>
      </c>
      <c r="B5" s="36">
        <v>17.100000000000001</v>
      </c>
      <c r="C5" s="36"/>
      <c r="D5" s="36"/>
      <c r="E5" s="36"/>
      <c r="F5" s="36"/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4">
        <f t="shared" si="0"/>
        <v>17.100000000000001</v>
      </c>
      <c r="N5" s="16">
        <f t="shared" si="1"/>
        <v>13</v>
      </c>
    </row>
    <row r="6" spans="1:14" ht="19.5" x14ac:dyDescent="0.25">
      <c r="A6" s="4" t="s">
        <v>26</v>
      </c>
      <c r="B6" s="36">
        <v>4.5999999999999996</v>
      </c>
      <c r="C6" s="36"/>
      <c r="D6" s="36"/>
      <c r="E6" s="36"/>
      <c r="F6" s="36"/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4">
        <f t="shared" si="0"/>
        <v>4.5999999999999996</v>
      </c>
      <c r="N6" s="16">
        <f t="shared" si="1"/>
        <v>14</v>
      </c>
    </row>
    <row r="7" spans="1:14" ht="19.5" x14ac:dyDescent="0.25">
      <c r="A7" s="4" t="s">
        <v>38</v>
      </c>
      <c r="B7" s="36">
        <v>9.4</v>
      </c>
      <c r="C7" s="36"/>
      <c r="D7" s="36"/>
      <c r="E7" s="36"/>
      <c r="F7" s="36"/>
      <c r="G7" s="18">
        <v>10</v>
      </c>
      <c r="H7" s="18">
        <v>8</v>
      </c>
      <c r="I7" s="18">
        <v>7</v>
      </c>
      <c r="J7" s="18">
        <v>8</v>
      </c>
      <c r="K7" s="18">
        <v>7</v>
      </c>
      <c r="L7" s="18">
        <v>26</v>
      </c>
      <c r="M7" s="4">
        <f t="shared" si="0"/>
        <v>75.400000000000006</v>
      </c>
      <c r="N7" s="16">
        <f t="shared" si="1"/>
        <v>6</v>
      </c>
    </row>
    <row r="8" spans="1:14" ht="19.5" x14ac:dyDescent="0.25">
      <c r="A8" s="4" t="s">
        <v>33</v>
      </c>
      <c r="B8" s="36">
        <v>7.4</v>
      </c>
      <c r="C8" s="36"/>
      <c r="D8" s="36"/>
      <c r="E8" s="36"/>
      <c r="F8" s="36"/>
      <c r="G8" s="18">
        <v>15</v>
      </c>
      <c r="H8" s="18">
        <v>0</v>
      </c>
      <c r="I8" s="18">
        <v>3</v>
      </c>
      <c r="J8" s="18">
        <v>9</v>
      </c>
      <c r="K8" s="18">
        <v>8</v>
      </c>
      <c r="L8" s="18">
        <v>21</v>
      </c>
      <c r="M8" s="4">
        <f t="shared" si="0"/>
        <v>63.4</v>
      </c>
      <c r="N8" s="16">
        <f t="shared" si="1"/>
        <v>10</v>
      </c>
    </row>
    <row r="9" spans="1:14" ht="19.5" x14ac:dyDescent="0.25">
      <c r="A9" s="4" t="s">
        <v>36</v>
      </c>
      <c r="B9" s="36">
        <v>9.6999999999999993</v>
      </c>
      <c r="C9" s="36"/>
      <c r="D9" s="36"/>
      <c r="E9" s="36"/>
      <c r="F9" s="36"/>
      <c r="G9" s="18">
        <v>14</v>
      </c>
      <c r="H9" s="18">
        <v>0</v>
      </c>
      <c r="I9" s="18">
        <v>6</v>
      </c>
      <c r="J9" s="18">
        <v>14</v>
      </c>
      <c r="K9" s="18">
        <v>14</v>
      </c>
      <c r="L9" s="18">
        <v>29</v>
      </c>
      <c r="M9" s="4">
        <f t="shared" si="0"/>
        <v>86.7</v>
      </c>
      <c r="N9" s="16">
        <f t="shared" si="1"/>
        <v>3</v>
      </c>
    </row>
    <row r="10" spans="1:14" ht="19.5" x14ac:dyDescent="0.25">
      <c r="A10" s="4" t="s">
        <v>27</v>
      </c>
      <c r="B10" s="38">
        <v>13.1</v>
      </c>
      <c r="C10" s="38"/>
      <c r="D10" s="19"/>
      <c r="E10" s="19"/>
      <c r="F10" s="19"/>
      <c r="G10" s="18">
        <v>14</v>
      </c>
      <c r="H10" s="18">
        <v>7</v>
      </c>
      <c r="I10" s="18">
        <v>6</v>
      </c>
      <c r="J10" s="18">
        <v>12</v>
      </c>
      <c r="K10" s="18">
        <v>12</v>
      </c>
      <c r="L10" s="18">
        <v>21</v>
      </c>
      <c r="M10" s="4">
        <f t="shared" si="0"/>
        <v>85.1</v>
      </c>
      <c r="N10" s="16">
        <f t="shared" si="1"/>
        <v>4</v>
      </c>
    </row>
    <row r="11" spans="1:14" ht="19.5" x14ac:dyDescent="0.25">
      <c r="A11" s="4" t="s">
        <v>35</v>
      </c>
      <c r="B11" s="38">
        <v>16.8</v>
      </c>
      <c r="C11" s="38"/>
      <c r="D11" s="19"/>
      <c r="E11" s="19"/>
      <c r="F11" s="19"/>
      <c r="G11" s="18">
        <v>12</v>
      </c>
      <c r="H11" s="18">
        <v>7</v>
      </c>
      <c r="I11" s="18">
        <v>6</v>
      </c>
      <c r="J11" s="18">
        <v>7</v>
      </c>
      <c r="K11" s="18">
        <v>7</v>
      </c>
      <c r="L11" s="18">
        <v>24</v>
      </c>
      <c r="M11" s="4">
        <f t="shared" si="0"/>
        <v>79.8</v>
      </c>
      <c r="N11" s="16">
        <f t="shared" si="1"/>
        <v>5</v>
      </c>
    </row>
    <row r="12" spans="1:14" ht="19.5" x14ac:dyDescent="0.25">
      <c r="A12" s="4" t="s">
        <v>32</v>
      </c>
      <c r="B12" s="38">
        <v>12.1</v>
      </c>
      <c r="C12" s="38"/>
      <c r="D12" s="19"/>
      <c r="E12" s="19"/>
      <c r="F12" s="19"/>
      <c r="G12" s="18">
        <v>15</v>
      </c>
      <c r="H12" s="18">
        <v>3</v>
      </c>
      <c r="I12" s="18">
        <v>0</v>
      </c>
      <c r="J12" s="18">
        <v>8</v>
      </c>
      <c r="K12" s="18">
        <v>7</v>
      </c>
      <c r="L12" s="18">
        <v>27</v>
      </c>
      <c r="M12" s="4">
        <f t="shared" si="0"/>
        <v>72.099999999999994</v>
      </c>
      <c r="N12" s="16">
        <f t="shared" si="1"/>
        <v>7</v>
      </c>
    </row>
    <row r="13" spans="1:14" ht="19.5" x14ac:dyDescent="0.25">
      <c r="A13" s="4" t="s">
        <v>25</v>
      </c>
      <c r="B13" s="38">
        <v>14.9</v>
      </c>
      <c r="C13" s="38"/>
      <c r="D13" s="19"/>
      <c r="E13" s="19"/>
      <c r="F13" s="19"/>
      <c r="G13" s="18">
        <v>10</v>
      </c>
      <c r="H13" s="18">
        <v>0</v>
      </c>
      <c r="I13" s="18">
        <v>2</v>
      </c>
      <c r="J13" s="18">
        <v>7</v>
      </c>
      <c r="K13" s="18">
        <v>7</v>
      </c>
      <c r="L13" s="18">
        <v>21</v>
      </c>
      <c r="M13" s="4">
        <f t="shared" si="0"/>
        <v>61.9</v>
      </c>
      <c r="N13" s="16">
        <f t="shared" si="1"/>
        <v>11</v>
      </c>
    </row>
    <row r="14" spans="1:14" ht="19.5" x14ac:dyDescent="0.25">
      <c r="A14" s="4" t="s">
        <v>37</v>
      </c>
      <c r="B14" s="36">
        <v>11</v>
      </c>
      <c r="C14" s="36"/>
      <c r="D14" s="36"/>
      <c r="E14" s="36"/>
      <c r="F14" s="36"/>
      <c r="G14" s="19">
        <v>12</v>
      </c>
      <c r="H14" s="19">
        <v>0</v>
      </c>
      <c r="I14" s="19">
        <v>0</v>
      </c>
      <c r="J14" s="19">
        <v>10</v>
      </c>
      <c r="K14" s="19">
        <v>7</v>
      </c>
      <c r="L14" s="19">
        <v>0</v>
      </c>
      <c r="M14" s="4">
        <f t="shared" ref="M14:M16" si="2">SUM(B14:L14)</f>
        <v>40</v>
      </c>
      <c r="N14" s="16">
        <f t="shared" si="1"/>
        <v>12</v>
      </c>
    </row>
    <row r="15" spans="1:14" ht="19.5" x14ac:dyDescent="0.25">
      <c r="A15" s="4" t="s">
        <v>29</v>
      </c>
      <c r="B15" s="36">
        <v>15.5</v>
      </c>
      <c r="C15" s="36"/>
      <c r="D15" s="36"/>
      <c r="E15" s="36"/>
      <c r="F15" s="36"/>
      <c r="G15" s="19">
        <v>3</v>
      </c>
      <c r="H15" s="19">
        <v>3</v>
      </c>
      <c r="I15" s="19">
        <v>3</v>
      </c>
      <c r="J15" s="19">
        <v>8</v>
      </c>
      <c r="K15" s="19">
        <v>8</v>
      </c>
      <c r="L15" s="19">
        <v>24</v>
      </c>
      <c r="M15" s="4">
        <f t="shared" si="2"/>
        <v>64.5</v>
      </c>
      <c r="N15" s="16">
        <f t="shared" si="1"/>
        <v>9</v>
      </c>
    </row>
    <row r="16" spans="1:14" ht="19.5" x14ac:dyDescent="0.25">
      <c r="A16" s="4" t="s">
        <v>28</v>
      </c>
      <c r="B16" s="36">
        <v>10.5</v>
      </c>
      <c r="C16" s="36"/>
      <c r="D16" s="36"/>
      <c r="E16" s="36"/>
      <c r="F16" s="36"/>
      <c r="G16" s="19">
        <v>15</v>
      </c>
      <c r="H16" s="19">
        <v>0</v>
      </c>
      <c r="I16" s="19">
        <v>5</v>
      </c>
      <c r="J16" s="19">
        <v>8</v>
      </c>
      <c r="K16" s="19">
        <v>7</v>
      </c>
      <c r="L16" s="19">
        <v>21</v>
      </c>
      <c r="M16" s="4">
        <f t="shared" si="2"/>
        <v>66.5</v>
      </c>
      <c r="N16" s="16">
        <f t="shared" si="1"/>
        <v>8</v>
      </c>
    </row>
  </sheetData>
  <mergeCells count="16">
    <mergeCell ref="B14:F14"/>
    <mergeCell ref="B15:F15"/>
    <mergeCell ref="B16:F16"/>
    <mergeCell ref="A1:N1"/>
    <mergeCell ref="B2:F2"/>
    <mergeCell ref="B3:F3"/>
    <mergeCell ref="B4:F4"/>
    <mergeCell ref="B5:F5"/>
    <mergeCell ref="B6:F6"/>
    <mergeCell ref="B10:C10"/>
    <mergeCell ref="B11:C11"/>
    <mergeCell ref="B12:C12"/>
    <mergeCell ref="B13:C13"/>
    <mergeCell ref="B7:F7"/>
    <mergeCell ref="B8:F8"/>
    <mergeCell ref="B9:F9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zoomScale="125" zoomScaleNormal="85" workbookViewId="0">
      <selection activeCell="N6" sqref="N6"/>
    </sheetView>
  </sheetViews>
  <sheetFormatPr defaultColWidth="8.875" defaultRowHeight="16.5" x14ac:dyDescent="0.25"/>
  <cols>
    <col min="1" max="1" width="10.875" customWidth="1"/>
    <col min="2" max="2" width="4.625" customWidth="1"/>
    <col min="3" max="3" width="0.875" customWidth="1"/>
    <col min="4" max="4" width="9" hidden="1" customWidth="1"/>
    <col min="5" max="5" width="6.625" customWidth="1"/>
    <col min="6" max="6" width="9" hidden="1" customWidth="1"/>
    <col min="7" max="7" width="16.125" customWidth="1"/>
    <col min="8" max="8" width="32.625" customWidth="1"/>
    <col min="9" max="9" width="12.5" customWidth="1"/>
    <col min="10" max="10" width="14.5" customWidth="1"/>
    <col min="11" max="11" width="12.875" customWidth="1"/>
    <col min="12" max="12" width="11" customWidth="1"/>
  </cols>
  <sheetData>
    <row r="1" spans="1:14" ht="19.5" x14ac:dyDescent="0.3">
      <c r="A1" s="32" t="s">
        <v>86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19.5" x14ac:dyDescent="0.3">
      <c r="A2" s="10" t="s">
        <v>87</v>
      </c>
      <c r="B2" s="33" t="s">
        <v>80</v>
      </c>
      <c r="C2" s="34"/>
      <c r="D2" s="34"/>
      <c r="E2" s="34"/>
      <c r="F2" s="35"/>
      <c r="G2" s="15" t="s">
        <v>82</v>
      </c>
      <c r="H2" s="15" t="s">
        <v>81</v>
      </c>
      <c r="I2" s="15" t="s">
        <v>83</v>
      </c>
      <c r="J2" s="11" t="s">
        <v>84</v>
      </c>
      <c r="K2" s="15" t="s">
        <v>8</v>
      </c>
      <c r="L2" s="11" t="s">
        <v>71</v>
      </c>
      <c r="M2" s="15" t="s">
        <v>9</v>
      </c>
      <c r="N2" s="15" t="s">
        <v>10</v>
      </c>
    </row>
    <row r="3" spans="1:14" ht="19.5" x14ac:dyDescent="0.3">
      <c r="A3" s="4" t="s">
        <v>43</v>
      </c>
      <c r="B3" s="31">
        <v>14.9</v>
      </c>
      <c r="C3" s="31"/>
      <c r="D3" s="31"/>
      <c r="E3" s="31"/>
      <c r="F3" s="31"/>
      <c r="G3" s="3">
        <v>15</v>
      </c>
      <c r="H3" s="3">
        <v>8</v>
      </c>
      <c r="I3" s="3">
        <v>8</v>
      </c>
      <c r="J3" s="3">
        <v>11</v>
      </c>
      <c r="K3" s="3">
        <v>12</v>
      </c>
      <c r="L3" s="3">
        <v>22</v>
      </c>
      <c r="M3" s="3">
        <f t="shared" ref="M3:M8" si="0">SUM(B3:L3)</f>
        <v>90.9</v>
      </c>
      <c r="N3" s="3">
        <f>_xlfn.RANK.EQ(M3,$M$3:$M$8)</f>
        <v>2</v>
      </c>
    </row>
    <row r="4" spans="1:14" ht="19.5" x14ac:dyDescent="0.3">
      <c r="A4" s="5" t="s">
        <v>42</v>
      </c>
      <c r="B4" s="31">
        <v>14.9</v>
      </c>
      <c r="C4" s="31"/>
      <c r="D4" s="31"/>
      <c r="E4" s="31"/>
      <c r="F4" s="31"/>
      <c r="G4" s="3">
        <v>19</v>
      </c>
      <c r="H4" s="3">
        <v>10</v>
      </c>
      <c r="I4" s="3">
        <v>9</v>
      </c>
      <c r="J4" s="3">
        <v>13</v>
      </c>
      <c r="K4" s="3">
        <v>13</v>
      </c>
      <c r="L4" s="3">
        <v>24</v>
      </c>
      <c r="M4" s="3">
        <f t="shared" si="0"/>
        <v>102.9</v>
      </c>
      <c r="N4" s="3">
        <f t="shared" ref="N4:N8" si="1">_xlfn.RANK.EQ(M4,$M$3:$M$8)</f>
        <v>1</v>
      </c>
    </row>
    <row r="5" spans="1:14" ht="19.5" x14ac:dyDescent="0.3">
      <c r="A5" s="4" t="s">
        <v>88</v>
      </c>
      <c r="B5" s="31">
        <v>15.8</v>
      </c>
      <c r="C5" s="31"/>
      <c r="D5" s="31"/>
      <c r="E5" s="31"/>
      <c r="F5" s="31"/>
      <c r="G5" s="3">
        <v>14</v>
      </c>
      <c r="H5" s="3">
        <v>7</v>
      </c>
      <c r="I5" s="3">
        <v>7</v>
      </c>
      <c r="J5" s="3">
        <v>8</v>
      </c>
      <c r="K5" s="3">
        <v>7</v>
      </c>
      <c r="L5" s="3">
        <v>22</v>
      </c>
      <c r="M5" s="3">
        <f t="shared" si="0"/>
        <v>80.8</v>
      </c>
      <c r="N5" s="3">
        <f t="shared" si="1"/>
        <v>4</v>
      </c>
    </row>
    <row r="6" spans="1:14" ht="19.5" x14ac:dyDescent="0.3">
      <c r="A6" s="4" t="s">
        <v>40</v>
      </c>
      <c r="B6" s="31">
        <v>15.1</v>
      </c>
      <c r="C6" s="31"/>
      <c r="D6" s="31"/>
      <c r="E6" s="31"/>
      <c r="F6" s="31"/>
      <c r="G6" s="3">
        <v>15</v>
      </c>
      <c r="H6" s="3">
        <v>7</v>
      </c>
      <c r="I6" s="3">
        <v>8</v>
      </c>
      <c r="J6" s="3">
        <v>8</v>
      </c>
      <c r="K6" s="3">
        <v>7</v>
      </c>
      <c r="L6" s="3">
        <v>22.5</v>
      </c>
      <c r="M6" s="3">
        <f t="shared" si="0"/>
        <v>82.6</v>
      </c>
      <c r="N6" s="3">
        <f t="shared" si="1"/>
        <v>3</v>
      </c>
    </row>
    <row r="7" spans="1:14" ht="19.5" x14ac:dyDescent="0.3">
      <c r="A7" s="20" t="s">
        <v>39</v>
      </c>
      <c r="B7" s="40">
        <v>16.3</v>
      </c>
      <c r="C7" s="40"/>
      <c r="D7" s="40"/>
      <c r="E7" s="40"/>
      <c r="F7" s="40"/>
      <c r="G7" s="21">
        <v>13</v>
      </c>
      <c r="H7" s="21">
        <v>6</v>
      </c>
      <c r="I7" s="21">
        <v>6</v>
      </c>
      <c r="J7" s="21">
        <v>8</v>
      </c>
      <c r="K7" s="21">
        <v>8</v>
      </c>
      <c r="L7" s="21">
        <v>20</v>
      </c>
      <c r="M7" s="21">
        <f t="shared" si="0"/>
        <v>77.3</v>
      </c>
      <c r="N7" s="3">
        <f t="shared" si="1"/>
        <v>5</v>
      </c>
    </row>
    <row r="8" spans="1:14" ht="19.5" x14ac:dyDescent="0.3">
      <c r="A8" s="4" t="s">
        <v>41</v>
      </c>
      <c r="B8" s="31">
        <v>9.6</v>
      </c>
      <c r="C8" s="31"/>
      <c r="D8" s="31"/>
      <c r="E8" s="31"/>
      <c r="F8" s="31"/>
      <c r="G8" s="3">
        <v>10</v>
      </c>
      <c r="H8" s="3">
        <v>5</v>
      </c>
      <c r="I8" s="3">
        <v>5</v>
      </c>
      <c r="J8" s="3">
        <v>5</v>
      </c>
      <c r="K8" s="3">
        <v>0</v>
      </c>
      <c r="L8" s="3">
        <v>19</v>
      </c>
      <c r="M8" s="3">
        <f t="shared" si="0"/>
        <v>53.6</v>
      </c>
      <c r="N8" s="3">
        <f t="shared" si="1"/>
        <v>6</v>
      </c>
    </row>
    <row r="9" spans="1:14" ht="19.5" x14ac:dyDescent="0.3">
      <c r="A9" s="7"/>
      <c r="B9" s="39"/>
      <c r="C9" s="39"/>
      <c r="D9" s="39"/>
      <c r="E9" s="39"/>
      <c r="F9" s="39"/>
      <c r="G9" s="6"/>
      <c r="H9" s="6"/>
      <c r="I9" s="6"/>
      <c r="J9" s="6"/>
      <c r="K9" s="6"/>
      <c r="L9" s="6"/>
      <c r="M9" s="6"/>
      <c r="N9" s="6"/>
    </row>
    <row r="10" spans="1:14" ht="19.5" x14ac:dyDescent="0.3">
      <c r="A10" s="7"/>
      <c r="B10" s="39"/>
      <c r="C10" s="39"/>
      <c r="D10" s="39"/>
      <c r="E10" s="39"/>
      <c r="F10" s="39"/>
      <c r="G10" s="6"/>
      <c r="H10" s="6"/>
      <c r="I10" s="6"/>
      <c r="J10" s="6"/>
      <c r="K10" s="6"/>
      <c r="L10" s="6"/>
      <c r="M10" s="6"/>
      <c r="N10" s="6"/>
    </row>
    <row r="11" spans="1:14" ht="19.5" x14ac:dyDescent="0.3">
      <c r="A11" s="7"/>
      <c r="B11" s="39"/>
      <c r="C11" s="39"/>
      <c r="D11" s="39"/>
      <c r="E11" s="39"/>
      <c r="F11" s="39"/>
      <c r="G11" s="6"/>
      <c r="H11" s="6"/>
      <c r="I11" s="6"/>
      <c r="J11" s="6"/>
      <c r="K11" s="6"/>
      <c r="L11" s="6"/>
      <c r="M11" s="6"/>
      <c r="N11" s="6"/>
    </row>
    <row r="12" spans="1:14" ht="19.5" x14ac:dyDescent="0.3">
      <c r="A12" s="7"/>
      <c r="B12" s="39"/>
      <c r="C12" s="39"/>
      <c r="D12" s="39"/>
      <c r="E12" s="39"/>
      <c r="F12" s="39"/>
      <c r="G12" s="6"/>
      <c r="H12" s="6"/>
      <c r="I12" s="6"/>
      <c r="J12" s="6"/>
      <c r="K12" s="6"/>
      <c r="L12" s="6"/>
      <c r="M12" s="6"/>
      <c r="N12" s="6"/>
    </row>
    <row r="13" spans="1:14" ht="19.5" x14ac:dyDescent="0.3">
      <c r="A13" s="7"/>
      <c r="B13" s="39"/>
      <c r="C13" s="39"/>
      <c r="D13" s="39"/>
      <c r="E13" s="39"/>
      <c r="F13" s="39"/>
      <c r="G13" s="6"/>
      <c r="H13" s="6"/>
      <c r="I13" s="6"/>
      <c r="J13" s="6"/>
      <c r="K13" s="6"/>
      <c r="L13" s="6"/>
      <c r="M13" s="6"/>
      <c r="N13" s="6"/>
    </row>
  </sheetData>
  <mergeCells count="13">
    <mergeCell ref="B13:F13"/>
    <mergeCell ref="B7:F7"/>
    <mergeCell ref="B8:F8"/>
    <mergeCell ref="B9:F9"/>
    <mergeCell ref="B10:F10"/>
    <mergeCell ref="B11:F11"/>
    <mergeCell ref="B12:F12"/>
    <mergeCell ref="B6:F6"/>
    <mergeCell ref="A1:N1"/>
    <mergeCell ref="B2:F2"/>
    <mergeCell ref="B3:F3"/>
    <mergeCell ref="B4:F4"/>
    <mergeCell ref="B5:F5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zoomScale="125" zoomScaleNormal="85" workbookViewId="0">
      <selection activeCell="N10" sqref="N10"/>
    </sheetView>
  </sheetViews>
  <sheetFormatPr defaultColWidth="8.875" defaultRowHeight="16.5" x14ac:dyDescent="0.25"/>
  <cols>
    <col min="1" max="1" width="22.125" customWidth="1"/>
    <col min="2" max="2" width="8.125" customWidth="1"/>
    <col min="3" max="3" width="9" hidden="1" customWidth="1"/>
    <col min="4" max="4" width="0.125" customWidth="1"/>
    <col min="5" max="5" width="9" hidden="1" customWidth="1"/>
    <col min="6" max="6" width="4.5" customWidth="1"/>
    <col min="7" max="7" width="19.375" customWidth="1"/>
    <col min="8" max="8" width="32.625" customWidth="1"/>
    <col min="9" max="9" width="11.5" customWidth="1"/>
    <col min="10" max="11" width="13.875" customWidth="1"/>
    <col min="12" max="12" width="12.125" customWidth="1"/>
  </cols>
  <sheetData>
    <row r="1" spans="1:14" ht="19.5" x14ac:dyDescent="0.25">
      <c r="A1" s="37" t="s">
        <v>89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19.5" x14ac:dyDescent="0.25">
      <c r="A2" s="15" t="s">
        <v>90</v>
      </c>
      <c r="B2" s="33" t="s">
        <v>80</v>
      </c>
      <c r="C2" s="34"/>
      <c r="D2" s="34"/>
      <c r="E2" s="34"/>
      <c r="F2" s="35"/>
      <c r="G2" s="15" t="s">
        <v>82</v>
      </c>
      <c r="H2" s="15" t="s">
        <v>81</v>
      </c>
      <c r="I2" s="15" t="s">
        <v>83</v>
      </c>
      <c r="J2" s="11" t="s">
        <v>84</v>
      </c>
      <c r="K2" s="15" t="s">
        <v>8</v>
      </c>
      <c r="L2" s="11" t="s">
        <v>71</v>
      </c>
      <c r="M2" s="15" t="s">
        <v>9</v>
      </c>
      <c r="N2" s="15" t="s">
        <v>10</v>
      </c>
    </row>
    <row r="3" spans="1:14" ht="19.5" x14ac:dyDescent="0.25">
      <c r="A3" s="4" t="s">
        <v>47</v>
      </c>
      <c r="B3" s="36">
        <v>15</v>
      </c>
      <c r="C3" s="36"/>
      <c r="D3" s="36"/>
      <c r="E3" s="36"/>
      <c r="F3" s="36"/>
      <c r="G3" s="18">
        <v>19</v>
      </c>
      <c r="H3" s="18">
        <v>9</v>
      </c>
      <c r="I3" s="18">
        <v>9</v>
      </c>
      <c r="J3" s="18">
        <v>14.5</v>
      </c>
      <c r="K3" s="18">
        <v>13</v>
      </c>
      <c r="L3" s="18">
        <v>27</v>
      </c>
      <c r="M3" s="4">
        <f t="shared" ref="M3:M13" si="0">SUM(B3:L3)</f>
        <v>106.5</v>
      </c>
      <c r="N3" s="4">
        <f>_xlfn.RANK.EQ(M3,$M$3:$M$16)</f>
        <v>2</v>
      </c>
    </row>
    <row r="4" spans="1:14" ht="19.5" x14ac:dyDescent="0.25">
      <c r="A4" s="4" t="s">
        <v>45</v>
      </c>
      <c r="B4" s="36">
        <v>18.899999999999999</v>
      </c>
      <c r="C4" s="36"/>
      <c r="D4" s="36"/>
      <c r="E4" s="36"/>
      <c r="F4" s="36"/>
      <c r="G4" s="18">
        <v>17</v>
      </c>
      <c r="H4" s="18">
        <v>8</v>
      </c>
      <c r="I4" s="18">
        <v>9</v>
      </c>
      <c r="J4" s="18">
        <v>14</v>
      </c>
      <c r="K4" s="18">
        <v>13</v>
      </c>
      <c r="L4" s="18">
        <v>26</v>
      </c>
      <c r="M4" s="4">
        <f t="shared" si="0"/>
        <v>105.9</v>
      </c>
      <c r="N4" s="16">
        <f t="shared" ref="N4:N16" si="1">_xlfn.RANK.EQ(M4,$M$3:$M$16)</f>
        <v>3</v>
      </c>
    </row>
    <row r="5" spans="1:14" ht="19.5" x14ac:dyDescent="0.25">
      <c r="A5" s="4" t="s">
        <v>44</v>
      </c>
      <c r="B5" s="36">
        <v>15.8</v>
      </c>
      <c r="C5" s="36"/>
      <c r="D5" s="36"/>
      <c r="E5" s="36"/>
      <c r="F5" s="36"/>
      <c r="G5" s="18">
        <v>19</v>
      </c>
      <c r="H5" s="18">
        <v>9</v>
      </c>
      <c r="I5" s="18">
        <v>9</v>
      </c>
      <c r="J5" s="18">
        <v>13.5</v>
      </c>
      <c r="K5" s="18">
        <v>13</v>
      </c>
      <c r="L5" s="18">
        <v>28.5</v>
      </c>
      <c r="M5" s="4">
        <f t="shared" si="0"/>
        <v>107.8</v>
      </c>
      <c r="N5" s="16">
        <f t="shared" si="1"/>
        <v>1</v>
      </c>
    </row>
    <row r="6" spans="1:14" ht="19.5" x14ac:dyDescent="0.25">
      <c r="A6" s="4" t="s">
        <v>49</v>
      </c>
      <c r="B6" s="36">
        <v>18.100000000000001</v>
      </c>
      <c r="C6" s="36"/>
      <c r="D6" s="36"/>
      <c r="E6" s="36"/>
      <c r="F6" s="36"/>
      <c r="G6" s="18">
        <v>17</v>
      </c>
      <c r="H6" s="18">
        <v>8</v>
      </c>
      <c r="I6" s="18">
        <v>6</v>
      </c>
      <c r="J6" s="18">
        <v>10</v>
      </c>
      <c r="K6" s="18">
        <v>9</v>
      </c>
      <c r="L6" s="18">
        <v>21</v>
      </c>
      <c r="M6" s="4">
        <f t="shared" si="0"/>
        <v>89.1</v>
      </c>
      <c r="N6" s="16">
        <f t="shared" si="1"/>
        <v>7</v>
      </c>
    </row>
    <row r="7" spans="1:14" ht="19.5" x14ac:dyDescent="0.25">
      <c r="A7" s="4" t="s">
        <v>53</v>
      </c>
      <c r="B7" s="36">
        <v>16</v>
      </c>
      <c r="C7" s="36"/>
      <c r="D7" s="36"/>
      <c r="E7" s="36"/>
      <c r="F7" s="36"/>
      <c r="G7" s="18">
        <v>14</v>
      </c>
      <c r="H7" s="18">
        <v>7</v>
      </c>
      <c r="I7" s="18">
        <v>6</v>
      </c>
      <c r="J7" s="18">
        <v>12</v>
      </c>
      <c r="K7" s="18">
        <v>13</v>
      </c>
      <c r="L7" s="18">
        <v>28.5</v>
      </c>
      <c r="M7" s="4">
        <f t="shared" si="0"/>
        <v>96.5</v>
      </c>
      <c r="N7" s="16">
        <f t="shared" si="1"/>
        <v>5</v>
      </c>
    </row>
    <row r="8" spans="1:14" ht="19.5" x14ac:dyDescent="0.25">
      <c r="A8" s="4" t="s">
        <v>50</v>
      </c>
      <c r="B8" s="36">
        <v>15.6</v>
      </c>
      <c r="C8" s="36"/>
      <c r="D8" s="36"/>
      <c r="E8" s="36"/>
      <c r="F8" s="36"/>
      <c r="G8" s="18">
        <v>17.5</v>
      </c>
      <c r="H8" s="18">
        <v>6.5</v>
      </c>
      <c r="I8" s="18">
        <v>6</v>
      </c>
      <c r="J8" s="18">
        <v>9.5</v>
      </c>
      <c r="K8" s="18">
        <v>9</v>
      </c>
      <c r="L8" s="18">
        <v>21</v>
      </c>
      <c r="M8" s="4">
        <f t="shared" si="0"/>
        <v>85.1</v>
      </c>
      <c r="N8" s="16">
        <f t="shared" si="1"/>
        <v>9</v>
      </c>
    </row>
    <row r="9" spans="1:14" ht="19.5" x14ac:dyDescent="0.25">
      <c r="A9" s="4" t="s">
        <v>46</v>
      </c>
      <c r="B9" s="36">
        <v>11.4</v>
      </c>
      <c r="C9" s="36"/>
      <c r="D9" s="36"/>
      <c r="E9" s="36"/>
      <c r="F9" s="36"/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4">
        <f t="shared" si="0"/>
        <v>11.4</v>
      </c>
      <c r="N9" s="16">
        <f t="shared" si="1"/>
        <v>14</v>
      </c>
    </row>
    <row r="10" spans="1:14" ht="19.5" x14ac:dyDescent="0.25">
      <c r="A10" s="4" t="s">
        <v>52</v>
      </c>
      <c r="B10" s="41">
        <v>18.2</v>
      </c>
      <c r="C10" s="42"/>
      <c r="D10" s="42"/>
      <c r="E10" s="42"/>
      <c r="F10" s="43"/>
      <c r="G10" s="18">
        <v>16</v>
      </c>
      <c r="H10" s="18">
        <v>7</v>
      </c>
      <c r="I10" s="18">
        <v>8.5</v>
      </c>
      <c r="J10" s="18">
        <v>11</v>
      </c>
      <c r="K10" s="18">
        <v>12</v>
      </c>
      <c r="L10" s="18">
        <v>25</v>
      </c>
      <c r="M10" s="4">
        <f t="shared" si="0"/>
        <v>97.7</v>
      </c>
      <c r="N10" s="16">
        <f t="shared" si="1"/>
        <v>4</v>
      </c>
    </row>
    <row r="11" spans="1:14" ht="19.5" x14ac:dyDescent="0.25">
      <c r="A11" s="4" t="s">
        <v>51</v>
      </c>
      <c r="B11" s="41">
        <v>8.1</v>
      </c>
      <c r="C11" s="42"/>
      <c r="D11" s="42"/>
      <c r="E11" s="42"/>
      <c r="F11" s="43"/>
      <c r="G11" s="18">
        <v>13</v>
      </c>
      <c r="H11" s="18">
        <v>0</v>
      </c>
      <c r="I11" s="18">
        <v>6.5</v>
      </c>
      <c r="J11" s="18">
        <v>9.5</v>
      </c>
      <c r="K11" s="18">
        <v>9</v>
      </c>
      <c r="L11" s="18">
        <v>20</v>
      </c>
      <c r="M11" s="4">
        <f t="shared" si="0"/>
        <v>66.099999999999994</v>
      </c>
      <c r="N11" s="16">
        <f t="shared" si="1"/>
        <v>12</v>
      </c>
    </row>
    <row r="12" spans="1:14" ht="19.5" x14ac:dyDescent="0.25">
      <c r="A12" s="4" t="s">
        <v>48</v>
      </c>
      <c r="B12" s="41">
        <v>16.600000000000001</v>
      </c>
      <c r="C12" s="42"/>
      <c r="D12" s="42"/>
      <c r="E12" s="42"/>
      <c r="F12" s="43"/>
      <c r="G12" s="18">
        <v>16</v>
      </c>
      <c r="H12" s="18">
        <v>8</v>
      </c>
      <c r="I12" s="18">
        <v>6</v>
      </c>
      <c r="J12" s="18">
        <v>10</v>
      </c>
      <c r="K12" s="18">
        <v>9</v>
      </c>
      <c r="L12" s="18">
        <v>23.5</v>
      </c>
      <c r="M12" s="4">
        <f t="shared" si="0"/>
        <v>89.1</v>
      </c>
      <c r="N12" s="16">
        <f t="shared" si="1"/>
        <v>7</v>
      </c>
    </row>
    <row r="13" spans="1:14" ht="19.5" x14ac:dyDescent="0.3">
      <c r="A13" s="5" t="s">
        <v>74</v>
      </c>
      <c r="B13" s="41">
        <v>8.4</v>
      </c>
      <c r="C13" s="42"/>
      <c r="D13" s="42"/>
      <c r="E13" s="42"/>
      <c r="F13" s="43"/>
      <c r="G13" s="18">
        <v>12</v>
      </c>
      <c r="H13" s="18">
        <v>0</v>
      </c>
      <c r="I13" s="18">
        <v>0</v>
      </c>
      <c r="J13" s="18">
        <v>10</v>
      </c>
      <c r="K13" s="18">
        <v>11</v>
      </c>
      <c r="L13" s="18">
        <v>0</v>
      </c>
      <c r="M13" s="4">
        <f t="shared" si="0"/>
        <v>41.4</v>
      </c>
      <c r="N13" s="16">
        <f t="shared" si="1"/>
        <v>13</v>
      </c>
    </row>
    <row r="14" spans="1:14" ht="19.5" x14ac:dyDescent="0.3">
      <c r="A14" s="5" t="s">
        <v>75</v>
      </c>
      <c r="B14" s="36">
        <v>17</v>
      </c>
      <c r="C14" s="36"/>
      <c r="D14" s="36"/>
      <c r="E14" s="36"/>
      <c r="F14" s="36"/>
      <c r="G14" s="19">
        <v>16</v>
      </c>
      <c r="H14" s="19">
        <v>8</v>
      </c>
      <c r="I14" s="19">
        <v>6</v>
      </c>
      <c r="J14" s="19">
        <v>11</v>
      </c>
      <c r="K14" s="19">
        <v>10</v>
      </c>
      <c r="L14" s="19">
        <v>25</v>
      </c>
      <c r="M14" s="4">
        <f t="shared" ref="M14:M16" si="2">SUM(B14:L14)</f>
        <v>93</v>
      </c>
      <c r="N14" s="16">
        <f t="shared" si="1"/>
        <v>6</v>
      </c>
    </row>
    <row r="15" spans="1:14" ht="19.5" x14ac:dyDescent="0.3">
      <c r="A15" s="5" t="s">
        <v>76</v>
      </c>
      <c r="B15" s="36">
        <v>14.5</v>
      </c>
      <c r="C15" s="36"/>
      <c r="D15" s="36"/>
      <c r="E15" s="36"/>
      <c r="F15" s="36"/>
      <c r="G15" s="19">
        <v>14</v>
      </c>
      <c r="H15" s="19">
        <v>6</v>
      </c>
      <c r="I15" s="19">
        <v>6</v>
      </c>
      <c r="J15" s="19">
        <v>11</v>
      </c>
      <c r="K15" s="19">
        <v>9</v>
      </c>
      <c r="L15" s="19">
        <v>22</v>
      </c>
      <c r="M15" s="4">
        <f t="shared" si="2"/>
        <v>82.5</v>
      </c>
      <c r="N15" s="16">
        <f t="shared" si="1"/>
        <v>11</v>
      </c>
    </row>
    <row r="16" spans="1:14" ht="19.5" x14ac:dyDescent="0.3">
      <c r="A16" s="5" t="s">
        <v>77</v>
      </c>
      <c r="B16" s="36">
        <v>15.1</v>
      </c>
      <c r="C16" s="36"/>
      <c r="D16" s="36"/>
      <c r="E16" s="36"/>
      <c r="F16" s="36"/>
      <c r="G16" s="19">
        <v>15</v>
      </c>
      <c r="H16" s="19">
        <v>6</v>
      </c>
      <c r="I16" s="19">
        <v>6</v>
      </c>
      <c r="J16" s="19">
        <v>10.5</v>
      </c>
      <c r="K16" s="19">
        <v>10</v>
      </c>
      <c r="L16" s="19">
        <v>21</v>
      </c>
      <c r="M16" s="4">
        <f t="shared" si="2"/>
        <v>83.6</v>
      </c>
      <c r="N16" s="16">
        <f t="shared" si="1"/>
        <v>10</v>
      </c>
    </row>
  </sheetData>
  <mergeCells count="16">
    <mergeCell ref="B14:F14"/>
    <mergeCell ref="B15:F15"/>
    <mergeCell ref="B16:F16"/>
    <mergeCell ref="B10:F10"/>
    <mergeCell ref="B11:F11"/>
    <mergeCell ref="B12:F12"/>
    <mergeCell ref="B13:F13"/>
    <mergeCell ref="B7:F7"/>
    <mergeCell ref="B8:F8"/>
    <mergeCell ref="B9:F9"/>
    <mergeCell ref="A1:N1"/>
    <mergeCell ref="B2:F2"/>
    <mergeCell ref="B3:F3"/>
    <mergeCell ref="B4:F4"/>
    <mergeCell ref="B5:F5"/>
    <mergeCell ref="B6:F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zoomScale="118" zoomScaleNormal="85" workbookViewId="0">
      <selection activeCell="N10" sqref="N10"/>
    </sheetView>
  </sheetViews>
  <sheetFormatPr defaultColWidth="9" defaultRowHeight="19.5" x14ac:dyDescent="0.3"/>
  <cols>
    <col min="1" max="1" width="15.5" style="29" customWidth="1"/>
    <col min="2" max="2" width="3.375" style="29" customWidth="1"/>
    <col min="3" max="4" width="9" style="29" hidden="1" customWidth="1"/>
    <col min="5" max="5" width="2.375" style="29" customWidth="1"/>
    <col min="6" max="6" width="7.375" style="29" customWidth="1"/>
    <col min="7" max="7" width="19.125" style="29" customWidth="1"/>
    <col min="8" max="8" width="33.375" style="29" customWidth="1"/>
    <col min="9" max="9" width="11.375" style="29" customWidth="1"/>
    <col min="10" max="10" width="12.625" style="29" customWidth="1"/>
    <col min="11" max="11" width="13" style="29" customWidth="1"/>
    <col min="12" max="12" width="10.5" style="29" customWidth="1"/>
    <col min="13" max="16384" width="9" style="29"/>
  </cols>
  <sheetData>
    <row r="1" spans="1:14" x14ac:dyDescent="0.3">
      <c r="A1" s="45" t="s">
        <v>91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x14ac:dyDescent="0.3">
      <c r="A2" s="22" t="s">
        <v>92</v>
      </c>
      <c r="B2" s="46" t="s">
        <v>80</v>
      </c>
      <c r="C2" s="47"/>
      <c r="D2" s="47"/>
      <c r="E2" s="47"/>
      <c r="F2" s="48"/>
      <c r="G2" s="22" t="s">
        <v>82</v>
      </c>
      <c r="H2" s="22" t="s">
        <v>81</v>
      </c>
      <c r="I2" s="22" t="s">
        <v>83</v>
      </c>
      <c r="J2" s="23" t="s">
        <v>84</v>
      </c>
      <c r="K2" s="22" t="s">
        <v>8</v>
      </c>
      <c r="L2" s="23" t="s">
        <v>71</v>
      </c>
      <c r="M2" s="22" t="s">
        <v>9</v>
      </c>
      <c r="N2" s="22" t="s">
        <v>10</v>
      </c>
    </row>
    <row r="3" spans="1:14" x14ac:dyDescent="0.3">
      <c r="A3" s="24" t="s">
        <v>65</v>
      </c>
      <c r="B3" s="44">
        <v>15.7</v>
      </c>
      <c r="C3" s="44"/>
      <c r="D3" s="44"/>
      <c r="E3" s="44"/>
      <c r="F3" s="44"/>
      <c r="G3" s="25">
        <v>16</v>
      </c>
      <c r="H3" s="25">
        <v>7</v>
      </c>
      <c r="I3" s="25">
        <v>8</v>
      </c>
      <c r="J3" s="25">
        <v>10</v>
      </c>
      <c r="K3" s="25">
        <v>7</v>
      </c>
      <c r="L3" s="25">
        <v>22</v>
      </c>
      <c r="M3" s="24">
        <f t="shared" ref="M3:M13" si="0">SUM(B3:L3)</f>
        <v>85.7</v>
      </c>
      <c r="N3" s="24">
        <f>_xlfn.RANK.EQ(M3,$M$3:$M$18)</f>
        <v>9</v>
      </c>
    </row>
    <row r="4" spans="1:14" x14ac:dyDescent="0.3">
      <c r="A4" s="24" t="s">
        <v>60</v>
      </c>
      <c r="B4" s="44">
        <v>17.8</v>
      </c>
      <c r="C4" s="44"/>
      <c r="D4" s="44"/>
      <c r="E4" s="44"/>
      <c r="F4" s="44"/>
      <c r="G4" s="25">
        <v>20</v>
      </c>
      <c r="H4" s="25">
        <v>10</v>
      </c>
      <c r="I4" s="25">
        <v>10</v>
      </c>
      <c r="J4" s="25">
        <v>13</v>
      </c>
      <c r="K4" s="25">
        <v>11</v>
      </c>
      <c r="L4" s="25">
        <v>29</v>
      </c>
      <c r="M4" s="24">
        <f t="shared" si="0"/>
        <v>110.8</v>
      </c>
      <c r="N4" s="24">
        <f t="shared" ref="N4:N18" si="1">_xlfn.RANK.EQ(M4,$M$3:$M$18)</f>
        <v>1</v>
      </c>
    </row>
    <row r="5" spans="1:14" x14ac:dyDescent="0.3">
      <c r="A5" s="24" t="s">
        <v>64</v>
      </c>
      <c r="B5" s="44">
        <v>17.399999999999999</v>
      </c>
      <c r="C5" s="44"/>
      <c r="D5" s="44"/>
      <c r="E5" s="44"/>
      <c r="F5" s="44"/>
      <c r="G5" s="25">
        <v>19</v>
      </c>
      <c r="H5" s="25">
        <v>10</v>
      </c>
      <c r="I5" s="25">
        <v>9</v>
      </c>
      <c r="J5" s="25">
        <v>13</v>
      </c>
      <c r="K5" s="25">
        <v>10</v>
      </c>
      <c r="L5" s="25">
        <v>28</v>
      </c>
      <c r="M5" s="24">
        <f t="shared" si="0"/>
        <v>106.4</v>
      </c>
      <c r="N5" s="24">
        <f t="shared" si="1"/>
        <v>4</v>
      </c>
    </row>
    <row r="6" spans="1:14" x14ac:dyDescent="0.3">
      <c r="A6" s="24" t="s">
        <v>61</v>
      </c>
      <c r="B6" s="44">
        <v>12</v>
      </c>
      <c r="C6" s="44"/>
      <c r="D6" s="44"/>
      <c r="E6" s="44"/>
      <c r="F6" s="44"/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4">
        <f t="shared" si="0"/>
        <v>12</v>
      </c>
      <c r="N6" s="24">
        <f t="shared" si="1"/>
        <v>14</v>
      </c>
    </row>
    <row r="7" spans="1:14" x14ac:dyDescent="0.3">
      <c r="A7" s="24" t="s">
        <v>55</v>
      </c>
      <c r="B7" s="44">
        <v>7.9</v>
      </c>
      <c r="C7" s="44"/>
      <c r="D7" s="44"/>
      <c r="E7" s="44"/>
      <c r="F7" s="44"/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4">
        <f t="shared" si="0"/>
        <v>7.9</v>
      </c>
      <c r="N7" s="24">
        <f t="shared" si="1"/>
        <v>16</v>
      </c>
    </row>
    <row r="8" spans="1:14" x14ac:dyDescent="0.3">
      <c r="A8" s="24" t="s">
        <v>66</v>
      </c>
      <c r="B8" s="44">
        <v>20</v>
      </c>
      <c r="C8" s="44"/>
      <c r="D8" s="44"/>
      <c r="E8" s="44"/>
      <c r="F8" s="44"/>
      <c r="G8" s="25">
        <v>20</v>
      </c>
      <c r="H8" s="25">
        <v>9</v>
      </c>
      <c r="I8" s="25">
        <v>9</v>
      </c>
      <c r="J8" s="25">
        <v>12</v>
      </c>
      <c r="K8" s="25">
        <v>11</v>
      </c>
      <c r="L8" s="25">
        <v>27</v>
      </c>
      <c r="M8" s="24">
        <f t="shared" si="0"/>
        <v>108</v>
      </c>
      <c r="N8" s="24">
        <f t="shared" si="1"/>
        <v>3</v>
      </c>
    </row>
    <row r="9" spans="1:14" x14ac:dyDescent="0.3">
      <c r="A9" s="24" t="s">
        <v>68</v>
      </c>
      <c r="B9" s="44">
        <v>14.4</v>
      </c>
      <c r="C9" s="44"/>
      <c r="D9" s="44"/>
      <c r="E9" s="44"/>
      <c r="F9" s="44"/>
      <c r="G9" s="25">
        <v>12</v>
      </c>
      <c r="H9" s="25">
        <v>7</v>
      </c>
      <c r="I9" s="25">
        <v>6</v>
      </c>
      <c r="J9" s="25">
        <v>9</v>
      </c>
      <c r="K9" s="25">
        <v>7</v>
      </c>
      <c r="L9" s="25">
        <v>0</v>
      </c>
      <c r="M9" s="24">
        <f t="shared" si="0"/>
        <v>55.4</v>
      </c>
      <c r="N9" s="24">
        <f t="shared" si="1"/>
        <v>13</v>
      </c>
    </row>
    <row r="10" spans="1:14" x14ac:dyDescent="0.3">
      <c r="A10" s="24" t="s">
        <v>58</v>
      </c>
      <c r="B10" s="50">
        <v>18.7</v>
      </c>
      <c r="C10" s="51"/>
      <c r="D10" s="51"/>
      <c r="E10" s="51"/>
      <c r="F10" s="52"/>
      <c r="G10" s="25">
        <v>19</v>
      </c>
      <c r="H10" s="25">
        <v>8</v>
      </c>
      <c r="I10" s="25">
        <v>10</v>
      </c>
      <c r="J10" s="25">
        <v>13</v>
      </c>
      <c r="K10" s="25">
        <v>12</v>
      </c>
      <c r="L10" s="25">
        <v>29</v>
      </c>
      <c r="M10" s="24">
        <f t="shared" si="0"/>
        <v>109.7</v>
      </c>
      <c r="N10" s="24">
        <f t="shared" si="1"/>
        <v>2</v>
      </c>
    </row>
    <row r="11" spans="1:14" x14ac:dyDescent="0.3">
      <c r="A11" s="26" t="s">
        <v>56</v>
      </c>
      <c r="B11" s="50">
        <v>10.4</v>
      </c>
      <c r="C11" s="51"/>
      <c r="D11" s="51"/>
      <c r="E11" s="51"/>
      <c r="F11" s="52"/>
      <c r="G11" s="25">
        <v>17</v>
      </c>
      <c r="H11" s="25">
        <v>8</v>
      </c>
      <c r="I11" s="25">
        <v>10</v>
      </c>
      <c r="J11" s="25">
        <v>12</v>
      </c>
      <c r="K11" s="25">
        <v>10</v>
      </c>
      <c r="L11" s="25">
        <v>26</v>
      </c>
      <c r="M11" s="24">
        <f t="shared" si="0"/>
        <v>93.4</v>
      </c>
      <c r="N11" s="24">
        <f t="shared" si="1"/>
        <v>6</v>
      </c>
    </row>
    <row r="12" spans="1:14" x14ac:dyDescent="0.3">
      <c r="A12" s="24" t="s">
        <v>67</v>
      </c>
      <c r="B12" s="50">
        <v>11.4</v>
      </c>
      <c r="C12" s="51"/>
      <c r="D12" s="51"/>
      <c r="E12" s="51"/>
      <c r="F12" s="52"/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4">
        <f t="shared" si="0"/>
        <v>11.4</v>
      </c>
      <c r="N12" s="24">
        <f t="shared" si="1"/>
        <v>15</v>
      </c>
    </row>
    <row r="13" spans="1:14" x14ac:dyDescent="0.3">
      <c r="A13" s="24" t="s">
        <v>62</v>
      </c>
      <c r="B13" s="50">
        <v>15.3</v>
      </c>
      <c r="C13" s="51"/>
      <c r="D13" s="51"/>
      <c r="E13" s="51"/>
      <c r="F13" s="52"/>
      <c r="G13" s="25">
        <v>17</v>
      </c>
      <c r="H13" s="25">
        <v>8</v>
      </c>
      <c r="I13" s="25">
        <v>9</v>
      </c>
      <c r="J13" s="25">
        <v>12</v>
      </c>
      <c r="K13" s="25">
        <v>9</v>
      </c>
      <c r="L13" s="25">
        <v>25</v>
      </c>
      <c r="M13" s="24">
        <f t="shared" si="0"/>
        <v>95.3</v>
      </c>
      <c r="N13" s="24">
        <f t="shared" si="1"/>
        <v>5</v>
      </c>
    </row>
    <row r="14" spans="1:14" x14ac:dyDescent="0.3">
      <c r="A14" s="24" t="s">
        <v>57</v>
      </c>
      <c r="B14" s="44">
        <v>11.6</v>
      </c>
      <c r="C14" s="44"/>
      <c r="D14" s="44"/>
      <c r="E14" s="44"/>
      <c r="F14" s="44"/>
      <c r="G14" s="25">
        <v>14</v>
      </c>
      <c r="H14" s="25">
        <v>9</v>
      </c>
      <c r="I14" s="25">
        <v>3</v>
      </c>
      <c r="J14" s="25">
        <v>0</v>
      </c>
      <c r="K14" s="25">
        <v>0</v>
      </c>
      <c r="L14" s="25">
        <v>21</v>
      </c>
      <c r="M14" s="24">
        <f t="shared" ref="M14:M18" si="2">SUM(B14:L14)</f>
        <v>58.6</v>
      </c>
      <c r="N14" s="24">
        <f t="shared" si="1"/>
        <v>11</v>
      </c>
    </row>
    <row r="15" spans="1:14" x14ac:dyDescent="0.3">
      <c r="A15" s="24" t="s">
        <v>63</v>
      </c>
      <c r="B15" s="44">
        <v>13.6</v>
      </c>
      <c r="C15" s="44"/>
      <c r="D15" s="44"/>
      <c r="E15" s="44"/>
      <c r="F15" s="44"/>
      <c r="G15" s="25">
        <v>17</v>
      </c>
      <c r="H15" s="25">
        <v>8</v>
      </c>
      <c r="I15" s="25">
        <v>10</v>
      </c>
      <c r="J15" s="25">
        <v>10</v>
      </c>
      <c r="K15" s="25">
        <v>8</v>
      </c>
      <c r="L15" s="25">
        <v>23</v>
      </c>
      <c r="M15" s="24">
        <f t="shared" si="2"/>
        <v>89.6</v>
      </c>
      <c r="N15" s="24">
        <f t="shared" si="1"/>
        <v>8</v>
      </c>
    </row>
    <row r="16" spans="1:14" x14ac:dyDescent="0.3">
      <c r="A16" s="24" t="s">
        <v>59</v>
      </c>
      <c r="B16" s="44">
        <v>15.9</v>
      </c>
      <c r="C16" s="44"/>
      <c r="D16" s="44"/>
      <c r="E16" s="44"/>
      <c r="F16" s="44"/>
      <c r="G16" s="25">
        <v>15</v>
      </c>
      <c r="H16" s="25">
        <v>4</v>
      </c>
      <c r="I16" s="25">
        <v>7</v>
      </c>
      <c r="J16" s="25">
        <v>12</v>
      </c>
      <c r="K16" s="25">
        <v>11</v>
      </c>
      <c r="L16" s="25">
        <v>28</v>
      </c>
      <c r="M16" s="24">
        <f t="shared" si="2"/>
        <v>92.9</v>
      </c>
      <c r="N16" s="24">
        <f t="shared" si="1"/>
        <v>7</v>
      </c>
    </row>
    <row r="17" spans="1:14" x14ac:dyDescent="0.3">
      <c r="A17" s="27" t="s">
        <v>78</v>
      </c>
      <c r="B17" s="49">
        <v>8.5</v>
      </c>
      <c r="C17" s="49"/>
      <c r="D17" s="49"/>
      <c r="E17" s="49"/>
      <c r="F17" s="49"/>
      <c r="G17" s="30">
        <v>16</v>
      </c>
      <c r="H17" s="30">
        <v>5</v>
      </c>
      <c r="I17" s="30">
        <v>4</v>
      </c>
      <c r="J17" s="30">
        <v>11</v>
      </c>
      <c r="K17" s="30">
        <v>11</v>
      </c>
      <c r="L17" s="30">
        <v>0</v>
      </c>
      <c r="M17" s="24">
        <f t="shared" si="2"/>
        <v>55.5</v>
      </c>
      <c r="N17" s="24">
        <f t="shared" si="1"/>
        <v>12</v>
      </c>
    </row>
    <row r="18" spans="1:14" x14ac:dyDescent="0.3">
      <c r="A18" s="28" t="s">
        <v>54</v>
      </c>
      <c r="B18" s="49">
        <v>4.5</v>
      </c>
      <c r="C18" s="49"/>
      <c r="D18" s="49"/>
      <c r="E18" s="49"/>
      <c r="F18" s="49"/>
      <c r="G18" s="30">
        <v>16</v>
      </c>
      <c r="H18" s="30">
        <v>5</v>
      </c>
      <c r="I18" s="30">
        <v>5</v>
      </c>
      <c r="J18" s="30">
        <v>9</v>
      </c>
      <c r="K18" s="30">
        <v>8</v>
      </c>
      <c r="L18" s="30">
        <v>22</v>
      </c>
      <c r="M18" s="24">
        <f t="shared" si="2"/>
        <v>69.5</v>
      </c>
      <c r="N18" s="24">
        <f t="shared" si="1"/>
        <v>10</v>
      </c>
    </row>
  </sheetData>
  <mergeCells count="18">
    <mergeCell ref="B18:F18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6:F6"/>
    <mergeCell ref="A1:N1"/>
    <mergeCell ref="B2:F2"/>
    <mergeCell ref="B3:F3"/>
    <mergeCell ref="B4:F4"/>
    <mergeCell ref="B5:F5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zoomScale="74" zoomScaleNormal="74" workbookViewId="0">
      <selection activeCell="A3" sqref="A3:A18"/>
    </sheetView>
  </sheetViews>
  <sheetFormatPr defaultColWidth="9" defaultRowHeight="19.5" x14ac:dyDescent="0.3"/>
  <cols>
    <col min="1" max="1" width="12.125" style="1" customWidth="1"/>
    <col min="2" max="2" width="15.125" style="1" customWidth="1"/>
    <col min="3" max="3" width="13.5" style="1" customWidth="1"/>
    <col min="4" max="4" width="12.5" style="1" customWidth="1"/>
    <col min="5" max="5" width="20" style="1" customWidth="1"/>
    <col min="6" max="6" width="26.125" style="1" customWidth="1"/>
    <col min="7" max="8" width="12.875" style="1" customWidth="1"/>
    <col min="9" max="9" width="16.375" style="1" customWidth="1"/>
    <col min="10" max="10" width="16.625" style="1" customWidth="1"/>
    <col min="11" max="11" width="13.125" style="1" customWidth="1"/>
    <col min="12" max="12" width="11.625" style="1" customWidth="1"/>
    <col min="13" max="16384" width="9" style="1"/>
  </cols>
  <sheetData>
    <row r="1" spans="1:15" x14ac:dyDescent="0.3">
      <c r="A1" s="32" t="s">
        <v>79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8"/>
    </row>
    <row r="2" spans="1:15" ht="21.75" customHeight="1" x14ac:dyDescent="0.3">
      <c r="A2" s="15" t="s">
        <v>6</v>
      </c>
      <c r="B2" s="9" t="s">
        <v>0</v>
      </c>
      <c r="C2" s="9" t="s">
        <v>1</v>
      </c>
      <c r="D2" s="9" t="s">
        <v>2</v>
      </c>
      <c r="E2" s="9" t="s">
        <v>3</v>
      </c>
      <c r="F2" s="9" t="s">
        <v>4</v>
      </c>
      <c r="G2" s="9" t="s">
        <v>13</v>
      </c>
      <c r="H2" s="9" t="s">
        <v>12</v>
      </c>
      <c r="I2" s="9" t="s">
        <v>7</v>
      </c>
      <c r="J2" s="9" t="s">
        <v>8</v>
      </c>
      <c r="K2" s="9" t="s">
        <v>70</v>
      </c>
      <c r="L2" s="9" t="s">
        <v>69</v>
      </c>
      <c r="M2" s="2" t="s">
        <v>10</v>
      </c>
      <c r="N2" s="8"/>
    </row>
    <row r="3" spans="1:15" x14ac:dyDescent="0.3">
      <c r="A3" s="4" t="s">
        <v>65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6"/>
    </row>
    <row r="4" spans="1:15" x14ac:dyDescent="0.3">
      <c r="A4" s="4" t="s">
        <v>60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6"/>
    </row>
    <row r="5" spans="1:15" x14ac:dyDescent="0.3">
      <c r="A5" s="4" t="s">
        <v>64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6"/>
      <c r="O5" s="14"/>
    </row>
    <row r="6" spans="1:15" x14ac:dyDescent="0.3">
      <c r="A6" s="4" t="s">
        <v>61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6"/>
    </row>
    <row r="7" spans="1:15" x14ac:dyDescent="0.3">
      <c r="A7" s="4" t="s">
        <v>55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6"/>
    </row>
    <row r="8" spans="1:15" x14ac:dyDescent="0.3">
      <c r="A8" s="4" t="s">
        <v>66</v>
      </c>
      <c r="B8" s="1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"/>
    </row>
    <row r="9" spans="1:15" x14ac:dyDescent="0.3">
      <c r="A9" s="4" t="s">
        <v>68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6"/>
    </row>
    <row r="10" spans="1:15" x14ac:dyDescent="0.3">
      <c r="A10" s="4" t="s">
        <v>58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6"/>
    </row>
    <row r="11" spans="1:15" x14ac:dyDescent="0.3">
      <c r="A11" s="2" t="s">
        <v>56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6"/>
    </row>
    <row r="12" spans="1:15" x14ac:dyDescent="0.3">
      <c r="A12" s="4" t="s">
        <v>67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6"/>
    </row>
    <row r="13" spans="1:15" x14ac:dyDescent="0.3">
      <c r="A13" s="4" t="s">
        <v>62</v>
      </c>
      <c r="B13" s="1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6"/>
    </row>
    <row r="14" spans="1:15" x14ac:dyDescent="0.3">
      <c r="A14" s="4" t="s">
        <v>57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6"/>
    </row>
    <row r="15" spans="1:15" x14ac:dyDescent="0.3">
      <c r="A15" s="4" t="s">
        <v>63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6"/>
    </row>
    <row r="16" spans="1:15" x14ac:dyDescent="0.3">
      <c r="A16" s="4" t="s">
        <v>59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6"/>
    </row>
    <row r="17" spans="1:14" x14ac:dyDescent="0.3">
      <c r="A17" s="12" t="s">
        <v>78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6"/>
    </row>
    <row r="18" spans="1:14" x14ac:dyDescent="0.3">
      <c r="A18" s="4" t="s">
        <v>54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6"/>
    </row>
    <row r="21" spans="1:14" x14ac:dyDescent="0.3">
      <c r="G21" s="3"/>
      <c r="H21" s="3"/>
    </row>
  </sheetData>
  <autoFilter ref="A2:N18">
    <sortState ref="A3:N18">
      <sortCondition ref="M2:M18"/>
    </sortState>
  </autoFilter>
  <mergeCells count="1">
    <mergeCell ref="A1:M1"/>
  </mergeCells>
  <phoneticPr fontId="1" type="noConversion"/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體育性</vt:lpstr>
      <vt:lpstr>學藝性</vt:lpstr>
      <vt:lpstr>康樂性</vt:lpstr>
      <vt:lpstr>服務性</vt:lpstr>
      <vt:lpstr>自治性</vt:lpstr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2021-01-06T05:53:31Z</dcterms:modified>
</cp:coreProperties>
</file>